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00.- Contabilidad\2025\04.- IF y CP\01 Er Trimestre\02.- SIRET\"/>
    </mc:Choice>
  </mc:AlternateContent>
  <xr:revisionPtr revIDLastSave="0" documentId="13_ncr:1_{C816AEF3-DF5A-404B-97DD-C463D4932A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EFE!$A$2:$H$65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B48" i="2"/>
  <c r="B41" i="2"/>
  <c r="B36" i="2"/>
  <c r="B16" i="2"/>
  <c r="B4" i="2"/>
  <c r="B33" i="2" s="1"/>
  <c r="B59" i="2" l="1"/>
  <c r="B45" i="2"/>
  <c r="B61" i="2" l="1"/>
  <c r="C55" i="2" l="1"/>
  <c r="C54" i="2"/>
  <c r="C48" i="2"/>
  <c r="C36" i="2"/>
  <c r="C41" i="2"/>
  <c r="C16" i="2"/>
  <c r="C4" i="2"/>
  <c r="C2" i="2"/>
  <c r="C33" i="2" l="1"/>
  <c r="C45" i="2"/>
  <c r="C59" i="2"/>
  <c r="C61" i="2" l="1"/>
  <c r="C65" i="2" s="1"/>
  <c r="B63" i="2" s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<sst xmlns="http://schemas.openxmlformats.org/spreadsheetml/2006/main" count="58" uniqueCount="50">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</sst>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165" fontId="2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 wrapText="1"/>
      <protection locked="0"/>
    </xf>
    <xf numFmtId="165" fontId="2" fillId="0" borderId="4" xfId="16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3" fontId="2" fillId="0" borderId="4" xfId="8" applyNumberFormat="1" applyFont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protection locked="0"/>
    </xf>
    <xf numFmtId="43" fontId="3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73</xdr:row>
      <xdr:rowOff>106680</xdr:rowOff>
    </xdr:from>
    <xdr:to>
      <xdr:col>3</xdr:col>
      <xdr:colOff>291464</xdr:colOff>
      <xdr:row>80</xdr:row>
      <xdr:rowOff>36195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9F451D2-5DF0-4DEF-ACA4-600AF07509B2}"/>
            </a:ext>
          </a:extLst>
        </xdr:cNvPr>
        <xdr:cNvSpPr txBox="1"/>
      </xdr:nvSpPr>
      <xdr:spPr>
        <a:xfrm>
          <a:off x="365760" y="10896600"/>
          <a:ext cx="7530464" cy="8362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68"/>
  <sheetViews>
    <sheetView showGridLines="0"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6" width="12" style="27"/>
    <col min="7" max="16384" width="12" style="1"/>
  </cols>
  <sheetData>
    <row r="1" spans="1:3" ht="45" customHeight="1" x14ac:dyDescent="0.2">
      <c r="A1" s="22" t="s">
        <v>49</v>
      </c>
      <c r="B1" s="23"/>
      <c r="C1" s="24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3133367996.5900002</v>
      </c>
      <c r="C4" s="14">
        <f>SUM(C5:C14)</f>
        <v>9185172222.7199993</v>
      </c>
    </row>
    <row r="5" spans="1:3" ht="11.25" customHeight="1" x14ac:dyDescent="0.2">
      <c r="A5" s="8" t="s">
        <v>3</v>
      </c>
      <c r="B5" s="28">
        <v>1300731207.0999999</v>
      </c>
      <c r="C5" s="16">
        <v>1914651741.2300003</v>
      </c>
    </row>
    <row r="6" spans="1:3" ht="11.25" customHeight="1" x14ac:dyDescent="0.2">
      <c r="A6" s="8" t="s">
        <v>4</v>
      </c>
      <c r="B6" s="28">
        <v>0</v>
      </c>
      <c r="C6" s="16">
        <v>0</v>
      </c>
    </row>
    <row r="7" spans="1:3" ht="11.25" customHeight="1" x14ac:dyDescent="0.2">
      <c r="A7" s="8" t="s">
        <v>5</v>
      </c>
      <c r="B7" s="28">
        <v>32796.770000000004</v>
      </c>
      <c r="C7" s="16">
        <v>70104.86</v>
      </c>
    </row>
    <row r="8" spans="1:3" ht="11.25" customHeight="1" x14ac:dyDescent="0.2">
      <c r="A8" s="8" t="s">
        <v>6</v>
      </c>
      <c r="B8" s="28">
        <v>90046619.709999979</v>
      </c>
      <c r="C8" s="16">
        <v>459335046.54999989</v>
      </c>
    </row>
    <row r="9" spans="1:3" ht="11.25" customHeight="1" x14ac:dyDescent="0.2">
      <c r="A9" s="8" t="s">
        <v>7</v>
      </c>
      <c r="B9" s="28">
        <v>53358343.339999996</v>
      </c>
      <c r="C9" s="16">
        <v>321095762.70999992</v>
      </c>
    </row>
    <row r="10" spans="1:3" ht="11.25" customHeight="1" x14ac:dyDescent="0.2">
      <c r="A10" s="8" t="s">
        <v>8</v>
      </c>
      <c r="B10" s="28">
        <v>72230388.179999992</v>
      </c>
      <c r="C10" s="16">
        <v>298148707.19</v>
      </c>
    </row>
    <row r="11" spans="1:3" ht="11.25" customHeight="1" x14ac:dyDescent="0.2">
      <c r="A11" s="8" t="s">
        <v>9</v>
      </c>
      <c r="B11" s="28">
        <v>0</v>
      </c>
      <c r="C11" s="16">
        <v>0</v>
      </c>
    </row>
    <row r="12" spans="1:3" ht="20.399999999999999" x14ac:dyDescent="0.2">
      <c r="A12" s="8" t="s">
        <v>10</v>
      </c>
      <c r="B12" s="28">
        <v>1594153562.77</v>
      </c>
      <c r="C12" s="16">
        <v>5897038751.1599998</v>
      </c>
    </row>
    <row r="13" spans="1:3" ht="11.25" customHeight="1" x14ac:dyDescent="0.2">
      <c r="A13" s="8" t="s">
        <v>11</v>
      </c>
      <c r="B13" s="28">
        <v>22379372.649999999</v>
      </c>
      <c r="C13" s="16">
        <v>268122138.38</v>
      </c>
    </row>
    <row r="14" spans="1:3" ht="11.25" customHeight="1" x14ac:dyDescent="0.2">
      <c r="A14" s="8" t="s">
        <v>12</v>
      </c>
      <c r="B14" s="28">
        <v>435706.07</v>
      </c>
      <c r="C14" s="16">
        <v>26709970.640000001</v>
      </c>
    </row>
    <row r="15" spans="1:3" ht="11.25" customHeight="1" x14ac:dyDescent="0.2">
      <c r="A15" s="9"/>
      <c r="B15" s="29"/>
      <c r="C15" s="15"/>
    </row>
    <row r="16" spans="1:3" ht="11.25" customHeight="1" x14ac:dyDescent="0.2">
      <c r="A16" s="6" t="s">
        <v>13</v>
      </c>
      <c r="B16" s="14">
        <f>SUM(B17:B32)</f>
        <v>1493556503.3399992</v>
      </c>
      <c r="C16" s="14">
        <f>SUM(C17:C32)</f>
        <v>6844376696.0800066</v>
      </c>
    </row>
    <row r="17" spans="1:3" ht="11.25" customHeight="1" x14ac:dyDescent="0.2">
      <c r="A17" s="8" t="s">
        <v>14</v>
      </c>
      <c r="B17" s="28">
        <v>687065800.71999943</v>
      </c>
      <c r="C17" s="16">
        <v>3002877233.2000031</v>
      </c>
    </row>
    <row r="18" spans="1:3" ht="11.25" customHeight="1" x14ac:dyDescent="0.2">
      <c r="A18" s="8" t="s">
        <v>15</v>
      </c>
      <c r="B18" s="28">
        <v>48302746.030000009</v>
      </c>
      <c r="C18" s="16">
        <v>318778898.53000349</v>
      </c>
    </row>
    <row r="19" spans="1:3" ht="11.25" customHeight="1" x14ac:dyDescent="0.2">
      <c r="A19" s="8" t="s">
        <v>16</v>
      </c>
      <c r="B19" s="28">
        <v>318281016.17000043</v>
      </c>
      <c r="C19" s="16">
        <v>1683345788.0399985</v>
      </c>
    </row>
    <row r="20" spans="1:3" ht="11.25" customHeight="1" x14ac:dyDescent="0.2">
      <c r="A20" s="8" t="s">
        <v>17</v>
      </c>
      <c r="B20" s="28">
        <v>293806337.95999992</v>
      </c>
      <c r="C20" s="16">
        <v>4765935.92</v>
      </c>
    </row>
    <row r="21" spans="1:3" ht="11.25" customHeight="1" x14ac:dyDescent="0.2">
      <c r="A21" s="8" t="s">
        <v>18</v>
      </c>
      <c r="B21" s="28">
        <v>27827661.599999998</v>
      </c>
      <c r="C21" s="16">
        <v>1424018937.5699997</v>
      </c>
    </row>
    <row r="22" spans="1:3" ht="11.25" customHeight="1" x14ac:dyDescent="0.2">
      <c r="A22" s="8" t="s">
        <v>19</v>
      </c>
      <c r="B22" s="28">
        <v>11513320.310000001</v>
      </c>
      <c r="C22" s="16">
        <v>133253370.56</v>
      </c>
    </row>
    <row r="23" spans="1:3" ht="11.25" customHeight="1" x14ac:dyDescent="0.2">
      <c r="A23" s="8" t="s">
        <v>20</v>
      </c>
      <c r="B23" s="28">
        <v>27306403.109999999</v>
      </c>
      <c r="C23" s="16">
        <v>261847052.3899999</v>
      </c>
    </row>
    <row r="24" spans="1:3" ht="11.25" customHeight="1" x14ac:dyDescent="0.2">
      <c r="A24" s="8" t="s">
        <v>21</v>
      </c>
      <c r="B24" s="28">
        <v>265925.09999999998</v>
      </c>
      <c r="C24" s="16">
        <v>1341284.56</v>
      </c>
    </row>
    <row r="25" spans="1:3" ht="11.25" customHeight="1" x14ac:dyDescent="0.2">
      <c r="A25" s="8" t="s">
        <v>22</v>
      </c>
      <c r="B25" s="28">
        <v>0</v>
      </c>
      <c r="C25" s="16">
        <v>0</v>
      </c>
    </row>
    <row r="26" spans="1:3" ht="11.25" customHeight="1" x14ac:dyDescent="0.2">
      <c r="A26" s="8" t="s">
        <v>23</v>
      </c>
      <c r="B26" s="28">
        <v>0</v>
      </c>
      <c r="C26" s="16">
        <v>0</v>
      </c>
    </row>
    <row r="27" spans="1:3" ht="11.25" customHeight="1" x14ac:dyDescent="0.2">
      <c r="A27" s="8" t="s">
        <v>24</v>
      </c>
      <c r="B27" s="28">
        <v>79105396</v>
      </c>
      <c r="C27" s="16">
        <v>0</v>
      </c>
    </row>
    <row r="28" spans="1:3" ht="11.25" customHeight="1" x14ac:dyDescent="0.2">
      <c r="A28" s="8" t="s">
        <v>25</v>
      </c>
      <c r="B28" s="28">
        <v>0</v>
      </c>
      <c r="C28" s="16">
        <v>26466</v>
      </c>
    </row>
    <row r="29" spans="1:3" ht="11.25" customHeight="1" x14ac:dyDescent="0.2">
      <c r="A29" s="8" t="s">
        <v>26</v>
      </c>
      <c r="B29" s="28">
        <v>0</v>
      </c>
      <c r="C29" s="16">
        <v>0</v>
      </c>
    </row>
    <row r="30" spans="1:3" ht="11.25" customHeight="1" x14ac:dyDescent="0.2">
      <c r="A30" s="8" t="s">
        <v>27</v>
      </c>
      <c r="B30" s="28">
        <v>0</v>
      </c>
      <c r="C30" s="16">
        <v>0</v>
      </c>
    </row>
    <row r="31" spans="1:3" ht="11.25" customHeight="1" x14ac:dyDescent="0.2">
      <c r="A31" s="8" t="s">
        <v>28</v>
      </c>
      <c r="B31" s="28">
        <v>0</v>
      </c>
      <c r="C31" s="16">
        <v>0</v>
      </c>
    </row>
    <row r="32" spans="1:3" ht="11.25" customHeight="1" x14ac:dyDescent="0.2">
      <c r="A32" s="8" t="s">
        <v>29</v>
      </c>
      <c r="B32" s="28">
        <v>81896.34</v>
      </c>
      <c r="C32" s="16">
        <v>14121729.310000001</v>
      </c>
    </row>
    <row r="33" spans="1:3" ht="11.25" customHeight="1" x14ac:dyDescent="0.2">
      <c r="A33" s="4" t="s">
        <v>30</v>
      </c>
      <c r="B33" s="14">
        <f>B4-B16</f>
        <v>1639811493.250001</v>
      </c>
      <c r="C33" s="14">
        <f>C4-C16</f>
        <v>2340795526.6399927</v>
      </c>
    </row>
    <row r="34" spans="1:3" ht="11.25" customHeight="1" x14ac:dyDescent="0.2">
      <c r="A34" s="10"/>
      <c r="B34" s="29"/>
      <c r="C34" s="5"/>
    </row>
    <row r="35" spans="1:3" ht="11.25" customHeight="1" x14ac:dyDescent="0.2">
      <c r="A35" s="4" t="s">
        <v>31</v>
      </c>
      <c r="B35" s="29"/>
      <c r="C35" s="5"/>
    </row>
    <row r="36" spans="1:3" ht="11.25" customHeight="1" x14ac:dyDescent="0.2">
      <c r="A36" s="6" t="s">
        <v>2</v>
      </c>
      <c r="B36" s="7">
        <f>SUM(B37:B39)</f>
        <v>218403879.34000009</v>
      </c>
      <c r="C36" s="7">
        <f>SUM(C37:C39)</f>
        <v>0</v>
      </c>
    </row>
    <row r="37" spans="1:3" ht="11.25" customHeight="1" x14ac:dyDescent="0.2">
      <c r="A37" s="8" t="s">
        <v>32</v>
      </c>
      <c r="B37" s="28">
        <v>0</v>
      </c>
      <c r="C37" s="17">
        <v>0</v>
      </c>
    </row>
    <row r="38" spans="1:3" ht="11.25" customHeight="1" x14ac:dyDescent="0.2">
      <c r="A38" s="8" t="s">
        <v>33</v>
      </c>
      <c r="B38" s="28">
        <v>0</v>
      </c>
      <c r="C38" s="17">
        <v>0</v>
      </c>
    </row>
    <row r="39" spans="1:3" ht="11.25" customHeight="1" x14ac:dyDescent="0.2">
      <c r="A39" s="8" t="s">
        <v>34</v>
      </c>
      <c r="B39" s="28">
        <v>218403879.34000009</v>
      </c>
      <c r="C39" s="17">
        <v>0</v>
      </c>
    </row>
    <row r="40" spans="1:3" ht="11.25" customHeight="1" x14ac:dyDescent="0.2">
      <c r="A40" s="9"/>
      <c r="B40" s="29"/>
      <c r="C40" s="5"/>
    </row>
    <row r="41" spans="1:3" ht="11.25" customHeight="1" x14ac:dyDescent="0.2">
      <c r="A41" s="6" t="s">
        <v>13</v>
      </c>
      <c r="B41" s="7">
        <f>SUM(B42:B44)</f>
        <v>559285450.38</v>
      </c>
      <c r="C41" s="7">
        <f>SUM(C42:C44)</f>
        <v>2678423353.5400076</v>
      </c>
    </row>
    <row r="42" spans="1:3" ht="11.25" customHeight="1" x14ac:dyDescent="0.2">
      <c r="A42" s="8" t="s">
        <v>32</v>
      </c>
      <c r="B42" s="28">
        <v>540843485.38</v>
      </c>
      <c r="C42" s="18">
        <v>1712060978.0799999</v>
      </c>
    </row>
    <row r="43" spans="1:3" ht="11.25" customHeight="1" x14ac:dyDescent="0.2">
      <c r="A43" s="8" t="s">
        <v>33</v>
      </c>
      <c r="B43" s="28">
        <v>18441965</v>
      </c>
      <c r="C43" s="18">
        <v>401430403.20000792</v>
      </c>
    </row>
    <row r="44" spans="1:3" ht="11.25" customHeight="1" x14ac:dyDescent="0.2">
      <c r="A44" s="8" t="s">
        <v>35</v>
      </c>
      <c r="B44" s="28">
        <v>0</v>
      </c>
      <c r="C44" s="18">
        <v>564931972.25999963</v>
      </c>
    </row>
    <row r="45" spans="1:3" ht="11.25" customHeight="1" x14ac:dyDescent="0.2">
      <c r="A45" s="4" t="s">
        <v>36</v>
      </c>
      <c r="B45" s="7">
        <f>B36-B41</f>
        <v>-340881571.0399999</v>
      </c>
      <c r="C45" s="7">
        <f>C36-C41</f>
        <v>-2678423353.5400076</v>
      </c>
    </row>
    <row r="46" spans="1:3" ht="11.25" customHeight="1" x14ac:dyDescent="0.2">
      <c r="A46" s="10"/>
      <c r="B46" s="29"/>
      <c r="C46" s="5"/>
    </row>
    <row r="47" spans="1:3" ht="11.25" customHeight="1" x14ac:dyDescent="0.2">
      <c r="A47" s="4" t="s">
        <v>37</v>
      </c>
      <c r="B47" s="29"/>
      <c r="C47" s="5"/>
    </row>
    <row r="48" spans="1:3" ht="11.25" customHeight="1" x14ac:dyDescent="0.2">
      <c r="A48" s="6" t="s">
        <v>2</v>
      </c>
      <c r="B48" s="19">
        <f>+SUM(B50:B52)</f>
        <v>43195871.469999999</v>
      </c>
      <c r="C48" s="19">
        <f>+SUM(C50:C52)</f>
        <v>524187279.00999999</v>
      </c>
    </row>
    <row r="49" spans="1:3" ht="11.25" customHeight="1" x14ac:dyDescent="0.2">
      <c r="A49" s="8" t="s">
        <v>38</v>
      </c>
      <c r="B49" s="28">
        <v>0</v>
      </c>
      <c r="C49" s="18">
        <v>524187279.00999999</v>
      </c>
    </row>
    <row r="50" spans="1:3" ht="11.25" customHeight="1" x14ac:dyDescent="0.2">
      <c r="A50" s="8" t="s">
        <v>39</v>
      </c>
      <c r="B50" s="28">
        <v>0</v>
      </c>
      <c r="C50" s="18">
        <v>524187279.00999999</v>
      </c>
    </row>
    <row r="51" spans="1:3" ht="11.25" customHeight="1" x14ac:dyDescent="0.2">
      <c r="A51" s="8" t="s">
        <v>40</v>
      </c>
      <c r="B51" s="28">
        <v>0</v>
      </c>
      <c r="C51" s="18">
        <v>0</v>
      </c>
    </row>
    <row r="52" spans="1:3" ht="11.25" customHeight="1" x14ac:dyDescent="0.2">
      <c r="A52" s="8" t="s">
        <v>41</v>
      </c>
      <c r="B52" s="28">
        <v>43195871.469999999</v>
      </c>
      <c r="C52" s="18">
        <v>0</v>
      </c>
    </row>
    <row r="53" spans="1:3" ht="11.25" customHeight="1" x14ac:dyDescent="0.2">
      <c r="A53" s="9"/>
      <c r="B53" s="29"/>
      <c r="C53" s="20"/>
    </row>
    <row r="54" spans="1:3" ht="11.25" customHeight="1" x14ac:dyDescent="0.2">
      <c r="A54" s="6" t="s">
        <v>13</v>
      </c>
      <c r="B54" s="21">
        <f>+SUM(B56:B58)</f>
        <v>71224881.300000012</v>
      </c>
      <c r="C54" s="21">
        <f>+SUM(C56:C58)</f>
        <v>593776260.46000051</v>
      </c>
    </row>
    <row r="55" spans="1:3" ht="11.25" customHeight="1" x14ac:dyDescent="0.2">
      <c r="A55" s="8" t="s">
        <v>42</v>
      </c>
      <c r="B55" s="28">
        <v>71224881.300000012</v>
      </c>
      <c r="C55" s="18">
        <f>+C56</f>
        <v>304590378.63999999</v>
      </c>
    </row>
    <row r="56" spans="1:3" ht="11.25" customHeight="1" x14ac:dyDescent="0.2">
      <c r="A56" s="8" t="s">
        <v>39</v>
      </c>
      <c r="B56" s="28">
        <v>71224881.300000012</v>
      </c>
      <c r="C56" s="18">
        <v>304590378.63999999</v>
      </c>
    </row>
    <row r="57" spans="1:3" ht="11.25" customHeight="1" x14ac:dyDescent="0.2">
      <c r="A57" s="8" t="s">
        <v>40</v>
      </c>
      <c r="B57" s="28">
        <v>0</v>
      </c>
      <c r="C57" s="18">
        <v>0</v>
      </c>
    </row>
    <row r="58" spans="1:3" ht="11.25" customHeight="1" x14ac:dyDescent="0.2">
      <c r="A58" s="8" t="s">
        <v>43</v>
      </c>
      <c r="B58" s="28">
        <v>0</v>
      </c>
      <c r="C58" s="18">
        <v>289185881.82000053</v>
      </c>
    </row>
    <row r="59" spans="1:3" ht="11.25" customHeight="1" x14ac:dyDescent="0.2">
      <c r="A59" s="4" t="s">
        <v>44</v>
      </c>
      <c r="B59" s="19">
        <f>+B48-B54</f>
        <v>-28029009.830000013</v>
      </c>
      <c r="C59" s="19">
        <f>+C48-C54</f>
        <v>-69588981.450000525</v>
      </c>
    </row>
    <row r="60" spans="1:3" ht="11.25" customHeight="1" x14ac:dyDescent="0.2">
      <c r="A60" s="10"/>
      <c r="B60" s="5"/>
      <c r="C60" s="18"/>
    </row>
    <row r="61" spans="1:3" ht="11.25" customHeight="1" x14ac:dyDescent="0.2">
      <c r="A61" s="4" t="s">
        <v>45</v>
      </c>
      <c r="B61" s="19">
        <f>+B33+B45+B59</f>
        <v>1270900912.3800011</v>
      </c>
      <c r="C61" s="19">
        <f>+C33+C45+C59</f>
        <v>-407216808.3500154</v>
      </c>
    </row>
    <row r="62" spans="1:3" ht="11.25" customHeight="1" x14ac:dyDescent="0.2">
      <c r="A62" s="10"/>
      <c r="B62" s="5"/>
      <c r="C62" s="18"/>
    </row>
    <row r="63" spans="1:3" ht="11.25" customHeight="1" x14ac:dyDescent="0.2">
      <c r="A63" s="4" t="s">
        <v>46</v>
      </c>
      <c r="B63" s="19">
        <f>C65</f>
        <v>1823347800.5699708</v>
      </c>
      <c r="C63" s="19">
        <v>2230564608.9199862</v>
      </c>
    </row>
    <row r="64" spans="1:3" ht="11.25" customHeight="1" x14ac:dyDescent="0.2">
      <c r="A64" s="10"/>
      <c r="B64" s="5"/>
      <c r="C64" s="18"/>
    </row>
    <row r="65" spans="1:3" ht="11.25" customHeight="1" x14ac:dyDescent="0.2">
      <c r="A65" s="4" t="s">
        <v>47</v>
      </c>
      <c r="B65" s="19">
        <f>+B61+B63</f>
        <v>3094248712.9499722</v>
      </c>
      <c r="C65" s="19">
        <f>+C61+C63</f>
        <v>1823347800.5699708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25" t="s">
        <v>48</v>
      </c>
      <c r="B68" s="26"/>
      <c r="C68" s="2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2012-12-11T20:31:36Z</dcterms:created>
  <dcterms:modified xsi:type="dcterms:W3CDTF">2025-04-15T14:25:32Z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